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80" windowWidth="11805" windowHeight="615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<sst xmlns="http://schemas.openxmlformats.org/spreadsheetml/2006/main" count="79" uniqueCount="77">
  <si>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</si>
  <si>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</si>
  <si>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</si>
  <si>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</si>
  <si>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</si>
  <si>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</si>
  <si>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</si>
  <si>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</si>
  <si>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</si>
  <si>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</si>
  <si>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</si>
  <si>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</si>
  <si>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</si>
  <si>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</si>
  <si>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</si>
  <si>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</si>
  <si>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</si>
  <si>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</si>
  <si>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</si>
  <si>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</si>
  <si>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</si>
  <si>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</si>
  <si>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</si>
  <si>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</si>
  <si>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</si>
  <si>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</si>
  <si>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 xml:space="preserve"> </t>
  </si>
  <si>
    <t>произведение массы тела на его скорость</t>
  </si>
  <si>
    <t>произведение силы на время</t>
  </si>
  <si>
    <t>Что называют импульсом тела?</t>
  </si>
  <si>
    <t>произведение массы на ускорение</t>
  </si>
  <si>
    <t>произведение скорости на время</t>
  </si>
  <si>
    <t>Чему равен импульс тела массой 5 кг, движущегося со скоростью 2 м/с?</t>
  </si>
  <si>
    <t>10 кг м/с</t>
  </si>
  <si>
    <t>2,5 кг м/с</t>
  </si>
  <si>
    <t>0,4 кг м/с</t>
  </si>
  <si>
    <t>20 кг м/с</t>
  </si>
  <si>
    <t>Кто открыл закон сохранения импульса?</t>
  </si>
  <si>
    <t>Р.Декарт</t>
  </si>
  <si>
    <t>Архимед</t>
  </si>
  <si>
    <t>Ньютон</t>
  </si>
  <si>
    <t>С. Вавилов</t>
  </si>
  <si>
    <t>И.Ньютон</t>
  </si>
  <si>
    <t>В каких единицах измеряется энергия?</t>
  </si>
  <si>
    <t>Джоуль</t>
  </si>
  <si>
    <t>Кулон</t>
  </si>
  <si>
    <t>Ом</t>
  </si>
  <si>
    <t>Какие два вида механической энергии различают?</t>
  </si>
  <si>
    <t>кинетическую и потенциальную</t>
  </si>
  <si>
    <t>механическую и внутреннюю</t>
  </si>
  <si>
    <t>потенциальную и ядерную</t>
  </si>
  <si>
    <t>полную и механическую</t>
  </si>
  <si>
    <t>Какой энергией обладает самолет, летящий в небе?</t>
  </si>
  <si>
    <t>потенциальной и кинетической</t>
  </si>
  <si>
    <t>только кинетической</t>
  </si>
  <si>
    <t>только потенциальной</t>
  </si>
  <si>
    <t>не обладает энергией</t>
  </si>
  <si>
    <t>Чему равна полная механическая энергия тела?</t>
  </si>
  <si>
    <t>сумме потенциальной и кинетической энергий</t>
  </si>
  <si>
    <t>разности потенциальной и кинетической энергий тела</t>
  </si>
  <si>
    <t>произведению потенциальной и кинетической энергий тела</t>
  </si>
  <si>
    <t>полусумме кинетической и потенциальной энергий тела</t>
  </si>
  <si>
    <t>Полная механическая энергия тела не сохраняется, если тела взаимодействуют силами…</t>
  </si>
  <si>
    <t>трения или сопротивления</t>
  </si>
  <si>
    <t>упругости</t>
  </si>
  <si>
    <t>тяготения</t>
  </si>
  <si>
    <t>одновременно упругости и тяготения</t>
  </si>
  <si>
    <t>Потенциальная энергия обусловлена…</t>
  </si>
  <si>
    <t>взаимодействием тел</t>
  </si>
  <si>
    <t>движением тел</t>
  </si>
  <si>
    <t>положением различных точек на теле</t>
  </si>
  <si>
    <t>изменением скорости тела</t>
  </si>
  <si>
    <t>Чему равна кинетическая энергия тела массой 2 кг, движущегося со скоростью 1 0 м/с?</t>
  </si>
  <si>
    <t>100 Дж</t>
  </si>
  <si>
    <t>10 Дж</t>
  </si>
  <si>
    <t>20 Дж</t>
  </si>
  <si>
    <t>50 Дж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</si>
</sst>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225"/>
          <c:y val="0.0725"/>
          <c:w val="0.93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5"/>
          <c:y val="0.871"/>
          <c:w val="0.577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4629150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942975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28289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4">
      <selection activeCell="C16" sqref="C16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47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6" t="s">
        <v>0</v>
      </c>
      <c r="B1" s="36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Что называют импульсом тела?</v>
      </c>
      <c r="C7" s="21"/>
      <c r="G7">
        <f>IF(C7=M7,1,0)</f>
        <v>0</v>
      </c>
      <c r="H7" t="str">
        <f>Настройки!B1</f>
        <v>Что называют импульсом тела?</v>
      </c>
      <c r="I7" s="1" t="str">
        <f>Настройки!C2</f>
        <v>произведение массы на ускорение</v>
      </c>
      <c r="J7" s="1" t="str">
        <f>Настройки!C3</f>
        <v>произведение силы на время</v>
      </c>
      <c r="K7" s="1" t="str">
        <f>Настройки!C4</f>
        <v>произведение массы тела на его скорость</v>
      </c>
      <c r="L7" s="1" t="str">
        <f>Настройки!C5</f>
        <v>произведение скорости на время</v>
      </c>
      <c r="M7" t="str">
        <f>Настройки!D3</f>
        <v>произведение массы тела на его скорость</v>
      </c>
    </row>
    <row r="8" spans="1:13" ht="29.25" customHeight="1">
      <c r="A8" s="20">
        <v>2</v>
      </c>
      <c r="B8" s="17" t="str">
        <f aca="true" t="shared" si="0" ref="B8:B16">H8</f>
        <v>Чему равен импульс тела массой 5 кг, движущегося со скоростью 2 м/с?</v>
      </c>
      <c r="C8" s="21"/>
      <c r="G8">
        <f aca="true" t="shared" si="1" ref="G8:G16">IF(C8=M8,1,0)</f>
        <v>0</v>
      </c>
      <c r="H8" t="str">
        <f>Настройки!B6</f>
        <v>Чему равен импульс тела массой 5 кг, движущегося со скоростью 2 м/с?</v>
      </c>
      <c r="I8" s="1" t="str">
        <f>Настройки!C7</f>
        <v>2,5 кг м/с</v>
      </c>
      <c r="J8" s="1" t="str">
        <f>Настройки!C8</f>
        <v>10 кг м/с</v>
      </c>
      <c r="K8" s="1" t="str">
        <f>Настройки!C9</f>
        <v>0,4 кг м/с</v>
      </c>
      <c r="L8" s="1" t="str">
        <f>Настройки!C10</f>
        <v>20 кг м/с</v>
      </c>
      <c r="M8" t="str">
        <f>Настройки!D8</f>
        <v>10 кг м/с</v>
      </c>
    </row>
    <row r="9" spans="1:13" ht="29.25" customHeight="1">
      <c r="A9" s="20">
        <v>3</v>
      </c>
      <c r="B9" s="17" t="str">
        <f t="shared" si="0"/>
        <v>Кто открыл закон сохранения импульса?</v>
      </c>
      <c r="C9" s="21"/>
      <c r="G9">
        <f t="shared" si="1"/>
        <v>0</v>
      </c>
      <c r="H9" t="str">
        <f>Настройки!B11</f>
        <v>Кто открыл закон сохранения импульса?</v>
      </c>
      <c r="I9" s="1" t="str">
        <f>Настройки!C12</f>
        <v>Архимед</v>
      </c>
      <c r="J9" s="1" t="str">
        <f>Настройки!C13</f>
        <v>И.Ньютон</v>
      </c>
      <c r="K9" s="1" t="str">
        <f>Настройки!C14</f>
        <v>Р.Декарт</v>
      </c>
      <c r="L9" s="1" t="str">
        <f>Настройки!C15</f>
        <v>С. Вавилов</v>
      </c>
      <c r="M9" t="str">
        <f>Настройки!D13</f>
        <v>Р.Декарт</v>
      </c>
    </row>
    <row r="10" spans="1:13" ht="29.25" customHeight="1">
      <c r="A10" s="20">
        <v>4</v>
      </c>
      <c r="B10" s="17" t="str">
        <f t="shared" si="0"/>
        <v>В каких единицах измеряется энергия?</v>
      </c>
      <c r="C10" s="21"/>
      <c r="G10">
        <f t="shared" si="1"/>
        <v>0</v>
      </c>
      <c r="H10" t="str">
        <f>Настройки!B16</f>
        <v>В каких единицах измеряется энергия?</v>
      </c>
      <c r="I10" s="1" t="str">
        <f>Настройки!C17</f>
        <v>Джоуль</v>
      </c>
      <c r="J10" s="1" t="str">
        <f>Настройки!C18</f>
        <v>Ньютон</v>
      </c>
      <c r="K10" s="1" t="str">
        <f>Настройки!C19</f>
        <v>Кулон</v>
      </c>
      <c r="L10" s="1" t="str">
        <f>Настройки!C20</f>
        <v>Ом</v>
      </c>
      <c r="M10" t="str">
        <f>Настройки!D18</f>
        <v>Джоуль</v>
      </c>
    </row>
    <row r="11" spans="1:13" ht="29.25" customHeight="1">
      <c r="A11" s="20">
        <v>5</v>
      </c>
      <c r="B11" s="17" t="str">
        <f t="shared" si="0"/>
        <v>Какие два вида механической энергии различают?</v>
      </c>
      <c r="C11" s="21"/>
      <c r="G11">
        <f t="shared" si="1"/>
        <v>0</v>
      </c>
      <c r="H11" t="str">
        <f>Настройки!B21</f>
        <v>Какие два вида механической энергии различают?</v>
      </c>
      <c r="I11" s="1" t="str">
        <f>Настройки!C22</f>
        <v>механическую и внутреннюю</v>
      </c>
      <c r="J11" s="1" t="str">
        <f>Настройки!C23</f>
        <v>кинетическую и потенциальную</v>
      </c>
      <c r="K11" s="1" t="str">
        <f>Настройки!C24</f>
        <v>потенциальную и ядерную</v>
      </c>
      <c r="L11" s="1" t="str">
        <f>Настройки!C25</f>
        <v>полную и механическую</v>
      </c>
      <c r="M11" t="str">
        <f>Настройки!D23</f>
        <v>кинетическую и потенциальную</v>
      </c>
    </row>
    <row r="12" spans="1:13" ht="29.25" customHeight="1">
      <c r="A12" s="20">
        <v>6</v>
      </c>
      <c r="B12" s="17" t="str">
        <f t="shared" si="0"/>
        <v>Какой энергией обладает самолет, летящий в небе?</v>
      </c>
      <c r="C12" s="21"/>
      <c r="G12">
        <f t="shared" si="1"/>
        <v>0</v>
      </c>
      <c r="H12" t="str">
        <f>Настройки!B26</f>
        <v>Какой энергией обладает самолет, летящий в небе?</v>
      </c>
      <c r="I12" s="1" t="str">
        <f>Настройки!C27</f>
        <v>только кинетической</v>
      </c>
      <c r="J12" s="1" t="str">
        <f>Настройки!C28</f>
        <v>потенциальной и кинетической</v>
      </c>
      <c r="K12" s="1" t="str">
        <f>Настройки!C29</f>
        <v>только потенциальной</v>
      </c>
      <c r="L12" s="1" t="str">
        <f>Настройки!C30</f>
        <v>не обладает энергией</v>
      </c>
      <c r="M12" t="str">
        <f>Настройки!D28</f>
        <v>потенциальной и кинетической</v>
      </c>
    </row>
    <row r="13" spans="1:13" ht="29.25" customHeight="1">
      <c r="A13" s="20">
        <v>7</v>
      </c>
      <c r="B13" s="17" t="str">
        <f t="shared" si="0"/>
        <v>Чему равна полная механическая энергия тела?</v>
      </c>
      <c r="C13" s="21"/>
      <c r="G13">
        <f t="shared" si="1"/>
        <v>0</v>
      </c>
      <c r="H13" t="str">
        <f>Настройки!B31</f>
        <v>Чему равна полная механическая энергия тела?</v>
      </c>
      <c r="I13" s="1" t="str">
        <f>Настройки!C32</f>
        <v>сумме потенциальной и кинетической энергий</v>
      </c>
      <c r="J13" s="1" t="str">
        <f>Настройки!C33</f>
        <v>разности потенциальной и кинетической энергий тела</v>
      </c>
      <c r="K13" s="1" t="str">
        <f>Настройки!C34</f>
        <v>произведению потенциальной и кинетической энергий тела</v>
      </c>
      <c r="L13" s="1" t="str">
        <f>Настройки!C35</f>
        <v>полусумме кинетической и потенциальной энергий тела</v>
      </c>
      <c r="M13" t="str">
        <f>Настройки!D33</f>
        <v>сумме потенциальной и кинетической энергий</v>
      </c>
    </row>
    <row r="14" spans="1:13" ht="29.25" customHeight="1">
      <c r="A14" s="20">
        <v>8</v>
      </c>
      <c r="B14" s="17" t="str">
        <f t="shared" si="0"/>
        <v>Полная механическая энергия тела не сохраняется, если тела взаимодействуют силами…</v>
      </c>
      <c r="C14" s="21"/>
      <c r="G14">
        <f t="shared" si="1"/>
        <v>0</v>
      </c>
      <c r="H14" t="str">
        <f>Настройки!B36</f>
        <v>Полная механическая энергия тела не сохраняется, если тела взаимодействуют силами…</v>
      </c>
      <c r="I14" s="1" t="str">
        <f>Настройки!C37</f>
        <v>упругости</v>
      </c>
      <c r="J14" s="1" t="str">
        <f>Настройки!C38</f>
        <v>трения или сопротивления</v>
      </c>
      <c r="K14" s="1" t="str">
        <f>Настройки!C39</f>
        <v>тяготения</v>
      </c>
      <c r="L14" s="1" t="str">
        <f>Настройки!C40</f>
        <v>одновременно упругости и тяготения</v>
      </c>
      <c r="M14" t="str">
        <f>Настройки!D38</f>
        <v>трения или сопротивления</v>
      </c>
    </row>
    <row r="15" spans="1:13" ht="29.25" customHeight="1">
      <c r="A15" s="20">
        <v>9</v>
      </c>
      <c r="B15" s="17" t="str">
        <f t="shared" si="0"/>
        <v>Потенциальная энергия обусловлена…</v>
      </c>
      <c r="C15" s="21"/>
      <c r="G15">
        <f t="shared" si="1"/>
        <v>0</v>
      </c>
      <c r="H15" t="str">
        <f>Настройки!B41</f>
        <v>Потенциальная энергия обусловлена…</v>
      </c>
      <c r="I15" s="1" t="str">
        <f>Настройки!C45</f>
        <v>изменением скорости тела</v>
      </c>
      <c r="J15" s="1" t="str">
        <f>Настройки!C43</f>
        <v>положением различных точек на теле</v>
      </c>
      <c r="K15" s="1" t="str">
        <f>Настройки!C44</f>
        <v>взаимодействием тел</v>
      </c>
      <c r="L15" s="1" t="str">
        <f>Настройки!C42</f>
        <v>движением тел</v>
      </c>
      <c r="M15" t="str">
        <f>Настройки!D43</f>
        <v>взаимодействием тел</v>
      </c>
    </row>
    <row r="16" spans="1:13" ht="29.25" customHeight="1">
      <c r="A16" s="20">
        <v>10</v>
      </c>
      <c r="B16" s="17" t="str">
        <f t="shared" si="0"/>
        <v>Чему равна кинетическая энергия тела массой 2 кг, движущегося со скоростью 1 0 м/с?</v>
      </c>
      <c r="C16" s="21"/>
      <c r="G16">
        <f t="shared" si="1"/>
        <v>0</v>
      </c>
      <c r="H16" t="str">
        <f>Настройки!B46</f>
        <v>Чему равна кинетическая энергия тела массой 2 кг, движущегося со скоростью 1 0 м/с?</v>
      </c>
      <c r="I16" s="1" t="str">
        <f>Настройки!C47</f>
        <v>10 Дж</v>
      </c>
      <c r="J16" s="1" t="str">
        <f>Настройки!C48</f>
        <v>20 Дж</v>
      </c>
      <c r="K16" s="1" t="str">
        <f>Настройки!C49</f>
        <v>50 Дж</v>
      </c>
      <c r="L16" s="1" t="str">
        <f>Настройки!C50</f>
        <v>100 Дж</v>
      </c>
      <c r="M16" t="str">
        <f>Настройки!D48</f>
        <v>100 Дж</v>
      </c>
    </row>
    <row r="17" spans="7:8" ht="12.75">
      <c r="G17">
        <f>SUM(G7:G16)</f>
        <v>0</v>
      </c>
      <c r="H17">
        <f>10-G17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G5" sqref="G5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27.125" style="3" customWidth="1"/>
    <col min="4" max="4" width="25.87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8" t="s">
        <v>6</v>
      </c>
      <c r="B1" s="38"/>
      <c r="C1" s="8"/>
      <c r="D1" s="8"/>
    </row>
    <row r="2" spans="1:4" ht="23.25" customHeight="1">
      <c r="A2" s="39" t="str">
        <f>Вопросы!C3&amp;" группа № "&amp;Вопросы!C4</f>
        <v> группа № </v>
      </c>
      <c r="B2" s="39"/>
      <c r="C2" s="2">
        <f>COUNTIF(Вопросы!C7:C16,"")</f>
        <v>10</v>
      </c>
      <c r="D2" s="9"/>
    </row>
    <row r="3" spans="1:4" ht="23.25" customHeight="1">
      <c r="A3" s="37" t="str">
        <f>"Правильные ответы: "&amp;D3</f>
        <v>Правильные ответы: 0</v>
      </c>
      <c r="B3" s="37"/>
      <c r="C3" s="6" t="s">
        <v>7</v>
      </c>
      <c r="D3" s="7">
        <f>IF(C2&lt;&gt;0,0,Вопросы!G17)</f>
        <v>0</v>
      </c>
    </row>
    <row r="4" spans="1:4" ht="23.25" customHeight="1">
      <c r="A4" s="37" t="str">
        <f>"Допущенные ошибки: "&amp;D4</f>
        <v>Допущенные ошибки: 0</v>
      </c>
      <c r="B4" s="37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Что называют импульсом тела?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произведение массы тела на его скорость</v>
      </c>
    </row>
    <row r="7" spans="1:5" ht="26.25" customHeight="1">
      <c r="A7" s="20">
        <v>2</v>
      </c>
      <c r="B7" s="30" t="str">
        <f>Вопросы!B8</f>
        <v>Чему равен импульс тела массой 5 кг, движущегося со скоростью 2 м/с?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10 кг м/с</v>
      </c>
    </row>
    <row r="8" spans="1:5" ht="26.25" customHeight="1">
      <c r="A8" s="20">
        <v>3</v>
      </c>
      <c r="B8" s="30" t="str">
        <f>Вопросы!B9</f>
        <v>Кто открыл закон сохранения импульса?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Р.Декарт</v>
      </c>
    </row>
    <row r="9" spans="1:5" ht="26.25" customHeight="1">
      <c r="A9" s="20">
        <v>4</v>
      </c>
      <c r="B9" s="30" t="str">
        <f>Вопросы!B10</f>
        <v>В каких единицах измеряется энергия?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Джоуль</v>
      </c>
    </row>
    <row r="10" spans="1:5" ht="26.25" customHeight="1">
      <c r="A10" s="20">
        <v>5</v>
      </c>
      <c r="B10" s="30" t="str">
        <f>Вопросы!B11</f>
        <v>Какие два вида механической энергии различают?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кинетическую и потенциальную</v>
      </c>
    </row>
    <row r="11" spans="1:5" ht="26.25" customHeight="1">
      <c r="A11" s="20">
        <v>6</v>
      </c>
      <c r="B11" s="30" t="str">
        <f>Вопросы!B12</f>
        <v>Какой энергией обладает самолет, летящий в небе?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потенциальной и кинетической</v>
      </c>
    </row>
    <row r="12" spans="1:5" ht="26.25" customHeight="1">
      <c r="A12" s="20">
        <v>7</v>
      </c>
      <c r="B12" s="30" t="str">
        <f>Вопросы!B13</f>
        <v>Чему равна полная механическая энергия тела?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сумме потенциальной и кинетической энергий</v>
      </c>
    </row>
    <row r="13" spans="1:5" ht="26.25" customHeight="1">
      <c r="A13" s="20">
        <v>8</v>
      </c>
      <c r="B13" s="30" t="str">
        <f>Вопросы!B14</f>
        <v>Полная механическая энергия тела не сохраняется, если тела взаимодействуют силами…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трения или сопротивления</v>
      </c>
    </row>
    <row r="14" spans="1:5" ht="26.25" customHeight="1">
      <c r="A14" s="20">
        <v>9</v>
      </c>
      <c r="B14" s="30" t="str">
        <f>Вопросы!B15</f>
        <v>Потенциальная энергия обусловлена…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взаимодействием тел</v>
      </c>
    </row>
    <row r="15" spans="1:5" ht="26.25" customHeight="1">
      <c r="A15" s="20">
        <v>10</v>
      </c>
      <c r="B15" s="30" t="str">
        <f>Вопросы!B16</f>
        <v>Чему равна кинетическая энергия тела массой 2 кг, движущегося со скоростью 1 0 м/с?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100 Дж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25">
      <selection activeCell="C55" sqref="C55"/>
    </sheetView>
  </sheetViews>
  <sheetFormatPr defaultColWidth="9.00390625" defaultRowHeight="12.75"/>
  <cols>
    <col min="1" max="1" width="9.125" style="3" customWidth="1"/>
    <col min="2" max="2" width="8.125" style="15" customWidth="1"/>
    <col min="3" max="3" width="53.75390625" style="11" customWidth="1"/>
    <col min="4" max="4" width="11.875" style="4" customWidth="1"/>
  </cols>
  <sheetData>
    <row r="1" spans="1:8" ht="15">
      <c r="A1" s="16">
        <v>1</v>
      </c>
      <c r="B1" s="31" t="s">
        <v>29</v>
      </c>
      <c r="C1" s="32"/>
      <c r="D1" s="32"/>
      <c r="E1" s="32"/>
      <c r="F1" s="32"/>
      <c r="G1" s="32"/>
      <c r="H1" s="32"/>
    </row>
    <row r="2" spans="3:4" ht="12.75">
      <c r="C2" s="33" t="s">
        <v>30</v>
      </c>
      <c r="D2" s="5">
        <f>MATCH(1,B2:B5,0)</f>
        <v>3</v>
      </c>
    </row>
    <row r="3" spans="3:4" ht="12.75">
      <c r="C3" s="12" t="s">
        <v>28</v>
      </c>
      <c r="D3" s="4" t="str">
        <f>INDEX(C2:C5,D2)</f>
        <v>произведение массы тела на его скорость</v>
      </c>
    </row>
    <row r="4" spans="2:3" ht="12.75">
      <c r="B4" s="15">
        <v>1</v>
      </c>
      <c r="C4" s="12" t="s">
        <v>27</v>
      </c>
    </row>
    <row r="5" ht="12.75">
      <c r="C5" s="12" t="s">
        <v>31</v>
      </c>
    </row>
    <row r="6" spans="1:2" ht="15">
      <c r="A6" s="16">
        <v>2</v>
      </c>
      <c r="B6" s="14" t="s">
        <v>32</v>
      </c>
    </row>
    <row r="7" spans="3:4" ht="12.75">
      <c r="C7" s="13" t="s">
        <v>34</v>
      </c>
      <c r="D7" s="5">
        <f>MATCH(1,B7:B10,0)</f>
        <v>2</v>
      </c>
    </row>
    <row r="8" spans="2:4" ht="12.75">
      <c r="B8" s="15">
        <v>1</v>
      </c>
      <c r="C8" s="13" t="s">
        <v>33</v>
      </c>
      <c r="D8" s="4" t="str">
        <f>INDEX(C7:C10,D7)</f>
        <v>10 кг м/с</v>
      </c>
    </row>
    <row r="9" ht="12.75">
      <c r="C9" s="13" t="s">
        <v>35</v>
      </c>
    </row>
    <row r="10" ht="12.75">
      <c r="C10" s="13" t="s">
        <v>36</v>
      </c>
    </row>
    <row r="11" spans="1:2" ht="15">
      <c r="A11" s="16">
        <v>3</v>
      </c>
      <c r="B11" s="14" t="s">
        <v>37</v>
      </c>
    </row>
    <row r="12" spans="3:4" ht="12.75">
      <c r="C12" s="13" t="s">
        <v>39</v>
      </c>
      <c r="D12" s="5">
        <f>MATCH(1,B12:B15,0)</f>
        <v>3</v>
      </c>
    </row>
    <row r="13" spans="3:4" ht="12.75">
      <c r="C13" s="13" t="s">
        <v>42</v>
      </c>
      <c r="D13" s="4" t="str">
        <f>INDEX(C12:C15,D12)</f>
        <v>Р.Декарт</v>
      </c>
    </row>
    <row r="14" spans="2:3" ht="12.75">
      <c r="B14" s="15">
        <v>1</v>
      </c>
      <c r="C14" s="13" t="s">
        <v>38</v>
      </c>
    </row>
    <row r="15" ht="12.75">
      <c r="C15" s="13" t="s">
        <v>41</v>
      </c>
    </row>
    <row r="16" spans="1:2" ht="15">
      <c r="A16" s="16">
        <v>4</v>
      </c>
      <c r="B16" s="14" t="s">
        <v>43</v>
      </c>
    </row>
    <row r="17" spans="2:4" ht="12.75">
      <c r="B17" s="15">
        <v>1</v>
      </c>
      <c r="C17" s="13" t="s">
        <v>44</v>
      </c>
      <c r="D17" s="5">
        <f>MATCH(1,B17:B20,0)</f>
        <v>1</v>
      </c>
    </row>
    <row r="18" spans="3:4" ht="12.75">
      <c r="C18" s="13" t="s">
        <v>40</v>
      </c>
      <c r="D18" s="4" t="str">
        <f>INDEX(C17:C20,D17)</f>
        <v>Джоуль</v>
      </c>
    </row>
    <row r="19" ht="12.75">
      <c r="C19" s="13" t="s">
        <v>45</v>
      </c>
    </row>
    <row r="20" ht="12.75">
      <c r="C20" s="13" t="s">
        <v>46</v>
      </c>
    </row>
    <row r="21" spans="1:3" ht="15">
      <c r="A21" s="16">
        <v>5</v>
      </c>
      <c r="B21" s="14" t="s">
        <v>47</v>
      </c>
      <c r="C21" s="4"/>
    </row>
    <row r="22" spans="3:4" ht="12.75">
      <c r="C22" s="35" t="s">
        <v>49</v>
      </c>
      <c r="D22" s="5">
        <f>MATCH(1,B22:B25,0)</f>
        <v>2</v>
      </c>
    </row>
    <row r="23" spans="2:4" ht="12.75">
      <c r="B23" s="15">
        <v>1</v>
      </c>
      <c r="C23" s="35" t="s">
        <v>48</v>
      </c>
      <c r="D23" s="4" t="str">
        <f>INDEX(C22:C25,D22)</f>
        <v>кинетическую и потенциальную</v>
      </c>
    </row>
    <row r="24" ht="12.75">
      <c r="C24" s="35" t="s">
        <v>50</v>
      </c>
    </row>
    <row r="25" ht="12.75">
      <c r="C25" s="35" t="s">
        <v>51</v>
      </c>
    </row>
    <row r="26" spans="1:3" ht="15">
      <c r="A26" s="16">
        <v>6</v>
      </c>
      <c r="B26" s="14" t="s">
        <v>52</v>
      </c>
      <c r="C26" s="11" t="s">
        <v>26</v>
      </c>
    </row>
    <row r="27" spans="3:4" ht="12.75">
      <c r="C27" s="34" t="s">
        <v>54</v>
      </c>
      <c r="D27" s="5">
        <f>MATCH(1,B27:B30,0)</f>
        <v>2</v>
      </c>
    </row>
    <row r="28" spans="2:4" ht="12.75">
      <c r="B28" s="15">
        <v>1</v>
      </c>
      <c r="C28" s="34" t="s">
        <v>53</v>
      </c>
      <c r="D28" s="4" t="str">
        <f>INDEX(C27:C30,D27)</f>
        <v>потенциальной и кинетической</v>
      </c>
    </row>
    <row r="29" ht="12.75">
      <c r="C29" s="34" t="s">
        <v>55</v>
      </c>
    </row>
    <row r="30" ht="12.75">
      <c r="C30" s="34" t="s">
        <v>56</v>
      </c>
    </row>
    <row r="31" spans="1:2" ht="15">
      <c r="A31" s="16">
        <v>7</v>
      </c>
      <c r="B31" s="14" t="s">
        <v>57</v>
      </c>
    </row>
    <row r="32" spans="2:4" ht="12.75">
      <c r="B32" s="15">
        <v>1</v>
      </c>
      <c r="C32" s="35" t="s">
        <v>58</v>
      </c>
      <c r="D32" s="5">
        <f>MATCH(1,B32:B35,0)</f>
        <v>1</v>
      </c>
    </row>
    <row r="33" spans="3:4" ht="12.75">
      <c r="C33" s="35" t="s">
        <v>59</v>
      </c>
      <c r="D33" s="4" t="str">
        <f>INDEX(C32:C35,D32)</f>
        <v>сумме потенциальной и кинетической энергий</v>
      </c>
    </row>
    <row r="34" ht="12.75">
      <c r="C34" s="35" t="s">
        <v>60</v>
      </c>
    </row>
    <row r="35" ht="12.75">
      <c r="C35" s="35" t="s">
        <v>61</v>
      </c>
    </row>
    <row r="36" spans="1:2" ht="15">
      <c r="A36" s="16">
        <v>8</v>
      </c>
      <c r="B36" s="14" t="s">
        <v>62</v>
      </c>
    </row>
    <row r="37" spans="3:4" ht="12.75">
      <c r="C37" s="13" t="s">
        <v>64</v>
      </c>
      <c r="D37" s="5">
        <f>MATCH(1,B37:B40,0)</f>
        <v>2</v>
      </c>
    </row>
    <row r="38" spans="2:4" ht="12.75">
      <c r="B38" s="15">
        <v>1</v>
      </c>
      <c r="C38" s="13" t="s">
        <v>63</v>
      </c>
      <c r="D38" s="4" t="str">
        <f>INDEX(C37:C40,D37)</f>
        <v>трения или сопротивления</v>
      </c>
    </row>
    <row r="39" ht="12.75">
      <c r="C39" s="13" t="s">
        <v>65</v>
      </c>
    </row>
    <row r="40" ht="12.75">
      <c r="C40" s="13" t="s">
        <v>66</v>
      </c>
    </row>
    <row r="41" spans="1:2" ht="15">
      <c r="A41" s="16">
        <v>9</v>
      </c>
      <c r="B41" s="14" t="s">
        <v>67</v>
      </c>
    </row>
    <row r="42" spans="3:4" ht="12.75">
      <c r="C42" s="13" t="s">
        <v>69</v>
      </c>
      <c r="D42" s="5">
        <f>MATCH(1,B42:B45,0)</f>
        <v>3</v>
      </c>
    </row>
    <row r="43" spans="3:4" ht="12.75">
      <c r="C43" s="34" t="s">
        <v>70</v>
      </c>
      <c r="D43" s="4" t="str">
        <f>INDEX(C42:C45,D42)</f>
        <v>взаимодействием тел</v>
      </c>
    </row>
    <row r="44" spans="2:3" ht="12.75">
      <c r="B44" s="15">
        <v>1</v>
      </c>
      <c r="C44" s="34" t="s">
        <v>68</v>
      </c>
    </row>
    <row r="45" ht="12.75">
      <c r="C45" s="34" t="s">
        <v>71</v>
      </c>
    </row>
    <row r="46" spans="1:2" ht="15">
      <c r="A46" s="16">
        <v>10</v>
      </c>
      <c r="B46" s="14" t="s">
        <v>72</v>
      </c>
    </row>
    <row r="47" spans="3:4" ht="12.75">
      <c r="C47" s="13" t="s">
        <v>74</v>
      </c>
      <c r="D47" s="5">
        <f>MATCH(1,B47:B50,0)</f>
        <v>4</v>
      </c>
    </row>
    <row r="48" spans="3:4" ht="12.75">
      <c r="C48" s="13" t="s">
        <v>75</v>
      </c>
      <c r="D48" s="4" t="str">
        <f>INDEX(C47:C50,D47)</f>
        <v>100 Дж</v>
      </c>
    </row>
    <row r="49" ht="12.75">
      <c r="C49" s="13" t="s">
        <v>76</v>
      </c>
    </row>
    <row r="50" spans="2:3" ht="12.75">
      <c r="B50" s="15">
        <v>1</v>
      </c>
      <c r="C50" s="13" t="s">
        <v>73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2" t="s">
        <v>11</v>
      </c>
      <c r="B1" s="42"/>
      <c r="C1" s="42"/>
      <c r="D1" s="42"/>
      <c r="E1" s="42"/>
      <c r="F1" s="42"/>
      <c r="G1" s="42"/>
    </row>
    <row r="2" spans="1:2" ht="14.25">
      <c r="A2" s="27"/>
      <c r="B2" s="27"/>
    </row>
    <row r="3" spans="1:7" ht="14.25">
      <c r="A3" s="29">
        <v>1</v>
      </c>
      <c r="B3" s="43" t="s">
        <v>12</v>
      </c>
      <c r="C3" s="43"/>
      <c r="D3" s="43"/>
      <c r="E3" s="43"/>
      <c r="F3" s="43"/>
      <c r="G3" s="43"/>
    </row>
    <row r="4" spans="1:7" ht="14.25">
      <c r="A4" s="29">
        <v>2</v>
      </c>
      <c r="B4" s="43" t="s">
        <v>13</v>
      </c>
      <c r="C4" s="43"/>
      <c r="D4" s="43"/>
      <c r="E4" s="43"/>
      <c r="F4" s="43"/>
      <c r="G4" s="43"/>
    </row>
    <row r="5" spans="1:7" ht="14.25">
      <c r="A5" s="29">
        <v>3</v>
      </c>
      <c r="B5" s="43" t="s">
        <v>14</v>
      </c>
      <c r="C5" s="43"/>
      <c r="D5" s="43"/>
      <c r="E5" s="43"/>
      <c r="F5" s="43"/>
      <c r="G5" s="43"/>
    </row>
    <row r="6" spans="1:7" ht="14.25">
      <c r="A6" s="29">
        <v>4</v>
      </c>
      <c r="B6" s="43" t="s">
        <v>15</v>
      </c>
      <c r="C6" s="43"/>
      <c r="D6" s="43"/>
      <c r="E6" s="43"/>
      <c r="F6" s="43"/>
      <c r="G6" s="43"/>
    </row>
    <row r="7" spans="1:7" ht="14.25">
      <c r="A7" s="29">
        <v>5</v>
      </c>
      <c r="B7" s="43" t="s">
        <v>16</v>
      </c>
      <c r="C7" s="43"/>
      <c r="D7" s="43"/>
      <c r="E7" s="43"/>
      <c r="F7" s="43"/>
      <c r="G7" s="43"/>
    </row>
    <row r="8" spans="1:7" ht="14.25">
      <c r="A8" s="29">
        <v>6</v>
      </c>
      <c r="B8" s="43" t="s">
        <v>17</v>
      </c>
      <c r="C8" s="43"/>
      <c r="D8" s="43"/>
      <c r="E8" s="43"/>
      <c r="F8" s="43"/>
      <c r="G8" s="43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41" t="s">
        <v>18</v>
      </c>
      <c r="B10" s="41"/>
      <c r="C10" s="41"/>
      <c r="D10" s="41"/>
      <c r="E10" s="41"/>
      <c r="F10" s="41"/>
      <c r="G10" s="41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40" t="s">
        <v>25</v>
      </c>
      <c r="D29" s="40"/>
      <c r="E29" s="40"/>
      <c r="F29" s="40"/>
      <c r="G29" s="40"/>
      <c r="H29" s="40"/>
      <c r="I29" s="40"/>
    </row>
    <row r="30" spans="3:9" ht="12.75">
      <c r="C30" s="40"/>
      <c r="D30" s="40"/>
      <c r="E30" s="40"/>
      <c r="F30" s="40"/>
      <c r="G30" s="40"/>
      <c r="H30" s="40"/>
      <c r="I30" s="40"/>
    </row>
    <row r="31" spans="3:9" ht="12.75">
      <c r="C31" s="40"/>
      <c r="D31" s="40"/>
      <c r="E31" s="40"/>
      <c r="F31" s="40"/>
      <c r="G31" s="40"/>
      <c r="H31" s="40"/>
      <c r="I31" s="40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1</cp:lastModifiedBy>
  <cp:lastPrinted>2003-03-02T22:35:20Z</cp:lastPrinted>
  <dcterms:created xsi:type="dcterms:W3CDTF">2003-02-28T19:49:25Z</dcterms:created>
  <dcterms:modified xsi:type="dcterms:W3CDTF">2006-12-01T20:22:10Z</dcterms:modified>
  <cp:category/>
  <cp:version/>
  <cp:contentType/>
  <cp:contentStatus/>
</cp:coreProperties>
</file>